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№1 от 5.02.2021 изм. в Решение\№1  от 05.02.2020  о внес. изм в Решение\"/>
    </mc:Choice>
  </mc:AlternateContent>
  <bookViews>
    <workbookView xWindow="-120" yWindow="-60" windowWidth="20736" windowHeight="11100"/>
  </bookViews>
  <sheets>
    <sheet name="Все года" sheetId="1" r:id="rId1"/>
  </sheets>
  <definedNames>
    <definedName name="_xlnm.Print_Titles" localSheetId="0">'Все года'!$12:$12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9" i="1" l="1"/>
  <c r="F61" i="1" l="1"/>
  <c r="H48" i="1" l="1"/>
  <c r="G48" i="1"/>
  <c r="H49" i="1"/>
  <c r="G49" i="1"/>
  <c r="H51" i="1" l="1"/>
  <c r="G51" i="1"/>
  <c r="H57" i="1"/>
  <c r="G57" i="1"/>
  <c r="F57" i="1"/>
  <c r="F51" i="1" s="1"/>
  <c r="F49" i="1" l="1"/>
  <c r="F48" i="1" s="1"/>
  <c r="H39" i="1" l="1"/>
  <c r="G39" i="1"/>
  <c r="H41" i="1"/>
  <c r="H38" i="1" s="1"/>
  <c r="H37" i="1" s="1"/>
  <c r="G41" i="1"/>
  <c r="H33" i="1"/>
  <c r="G33" i="1"/>
  <c r="G30" i="1"/>
  <c r="H31" i="1"/>
  <c r="H30" i="1" s="1"/>
  <c r="G31" i="1"/>
  <c r="H28" i="1"/>
  <c r="H27" i="1" s="1"/>
  <c r="G28" i="1"/>
  <c r="G27" i="1" s="1"/>
  <c r="G26" i="1" s="1"/>
  <c r="G23" i="1" s="1"/>
  <c r="G38" i="1" l="1"/>
  <c r="G37" i="1" s="1"/>
  <c r="H26" i="1"/>
  <c r="H23" i="1" s="1"/>
  <c r="F39" i="1"/>
  <c r="F41" i="1"/>
  <c r="F34" i="1"/>
  <c r="F33" i="1" s="1"/>
  <c r="F31" i="1"/>
  <c r="F30" i="1" s="1"/>
  <c r="F28" i="1"/>
  <c r="F27" i="1" s="1"/>
  <c r="H21" i="1"/>
  <c r="H20" i="1" s="1"/>
  <c r="G21" i="1"/>
  <c r="G20" i="1" s="1"/>
  <c r="H17" i="1"/>
  <c r="H16" i="1" s="1"/>
  <c r="G17" i="1"/>
  <c r="G16" i="1" s="1"/>
  <c r="F21" i="1"/>
  <c r="F20" i="1" s="1"/>
  <c r="F17" i="1"/>
  <c r="F16" i="1" s="1"/>
  <c r="F26" i="1" l="1"/>
  <c r="F23" i="1" s="1"/>
  <c r="F38" i="1"/>
  <c r="F37" i="1" s="1"/>
  <c r="F15" i="1"/>
  <c r="G15" i="1"/>
  <c r="H15" i="1"/>
  <c r="F47" i="1"/>
  <c r="F46" i="1" s="1"/>
  <c r="H36" i="1" l="1"/>
  <c r="G36" i="1"/>
  <c r="F36" i="1"/>
  <c r="F14" i="1" s="1"/>
  <c r="F63" i="1" s="1"/>
  <c r="G14" i="1" l="1"/>
  <c r="H14" i="1"/>
  <c r="G61" i="1" l="1"/>
  <c r="H61" i="1"/>
  <c r="H47" i="1" l="1"/>
  <c r="H46" i="1" s="1"/>
  <c r="H63" i="1" s="1"/>
  <c r="G47" i="1"/>
  <c r="G46" i="1" s="1"/>
  <c r="G63" i="1" s="1"/>
</calcChain>
</file>

<file path=xl/sharedStrings.xml><?xml version="1.0" encoding="utf-8"?>
<sst xmlns="http://schemas.openxmlformats.org/spreadsheetml/2006/main" count="165" uniqueCount="114">
  <si>
    <t>ЗАГОЛОВОК ОТЧЕТА</t>
  </si>
  <si>
    <t xml:space="preserve">
(тыс. руб.)</t>
  </si>
  <si>
    <t>Наименование главного администратора</t>
  </si>
  <si>
    <t>1</t>
  </si>
  <si>
    <t>2</t>
  </si>
  <si>
    <t>3</t>
  </si>
  <si>
    <t>4</t>
  </si>
  <si>
    <t>5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</si>
  <si>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</si>
  <si>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</si>
  <si>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ДОХОДЫ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</si>
  <si>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</si>
  <si>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</si>
  <si>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</si>
  <si>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</si>
  <si>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</si>
  <si>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</si>
  <si>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</si>
  <si>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</si>
  <si>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</si>
  <si>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1 01 02020 01 0000 110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</si>
  <si>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</si>
  <si>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</si>
  <si>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</si>
  <si>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</si>
  <si>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</si>
  <si>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</si>
  <si>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</si>
  <si>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</si>
  <si>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</si>
  <si>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</si>
  <si>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</si>
  <si>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</si>
  <si>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</si>
  <si>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</si>
  <si>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</si>
  <si>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</si>
  <si>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</si>
  <si>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</si>
  <si>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1 06 06033 10 1000 110 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</si>
  <si>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</si>
  <si>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</si>
  <si>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</si>
  <si>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</si>
  <si>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</si>
  <si>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1 06 06043 10 1000 110 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</si>
  <si>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</si>
  <si>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</si>
  <si>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</si>
  <si>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</si>
  <si>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</si>
  <si>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</si>
  <si>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</si>
  <si>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 доходы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</si>
  <si>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</si>
  <si>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</si>
  <si>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</si>
  <si>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</si>
  <si>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1 11 05020 00 0000 120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</si>
  <si>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</si>
  <si>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1 11 05025 10 0000 120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</si>
  <si>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</si>
  <si>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</si>
  <si>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</si>
  <si>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</si>
  <si>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</si>
  <si>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</si>
  <si>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</si>
  <si>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</si>
  <si>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</si>
  <si>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</si>
  <si>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</si>
  <si>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</si>
  <si>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</si>
  <si>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</si>
  <si>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</si>
  <si>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</si>
  <si>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</si>
  <si>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2 02 40000 00 0000 151 </t>
  </si>
  <si>
    <t>Иные межбюджетные трансферты</t>
  </si>
  <si>
    <t xml:space="preserve">2 02 40014 00 0000 151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</si>
  <si>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</si>
  <si>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2 02 40014 10 0000 151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</si>
  <si>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</si>
  <si>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</si>
  <si>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</si>
  <si>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ИТОГО ДОХОДОВ</t>
  </si>
  <si>
    <t>2021 г.</t>
  </si>
  <si>
    <t>2022 г.</t>
  </si>
  <si>
    <t xml:space="preserve">2 02 10000 00 0000 150 </t>
  </si>
  <si>
    <t xml:space="preserve">2 02 30000 00 0000 150 </t>
  </si>
  <si>
    <t>2 02 30024 00 0000 150</t>
  </si>
  <si>
    <t>2 02 30024 10 0000 150</t>
  </si>
  <si>
    <t xml:space="preserve">2 02 35118 00 0000 150 </t>
  </si>
  <si>
    <t>2 02 49999 00 0000 150</t>
  </si>
  <si>
    <t xml:space="preserve">2 02 49999 10 0000 150 </t>
  </si>
  <si>
    <t>В.А.Щуров</t>
  </si>
  <si>
    <t xml:space="preserve">2 02 4001410 0000 150 </t>
  </si>
  <si>
    <t xml:space="preserve">депутатов Митякинского сельского поселения  </t>
  </si>
  <si>
    <t>Тарасовского района на 2021 год и на плановый период 2022 и 2023 годов"</t>
  </si>
  <si>
    <t>2023 г.</t>
  </si>
  <si>
    <t xml:space="preserve">2 02 4000000 0000 150 </t>
  </si>
  <si>
    <t>Председатель Собрания депутатов-                                                                                                                                         Глава Митякинского сельского поселения</t>
  </si>
  <si>
    <t xml:space="preserve">2 02 35118 10 0000 150 </t>
  </si>
  <si>
    <t xml:space="preserve">Наименование </t>
  </si>
  <si>
    <t>Код бюджетной классификации         Российской Федерации</t>
  </si>
  <si>
    <t>Объем поступлений доходов бюджета Митякинского сельского поселения                                                                                                 Тарасовского района на 2021 год и на плановый период 2022 и 2023 годов</t>
  </si>
  <si>
    <t xml:space="preserve">Приложение 1  к решению Собрания  </t>
  </si>
  <si>
    <t>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</si>
  <si>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</si>
  <si>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</si>
  <si>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2 02 16001 10 0000 150 </t>
  </si>
  <si>
    <t xml:space="preserve">"О внесении изменений в решение Собрания депутатов Митякинского сельского поселения № 26 от 28.12.2020 г. "О бюджете Митякинского сельского поселения </t>
  </si>
  <si>
    <t>№ 1  от 05.01.2021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</si>
</sst>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22" x14ac:knownFonts="1">
    <font>
      <sz val="11"/>
      <color indexed="8"/>
      <name val="Calibri"/>
      <family val="2"/>
      <scheme val="minor"/>
    </font>
    <font>
      <sz val="12"/>
      <color indexed="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 CYR"/>
    </font>
    <font>
      <b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MS Sans Serif"/>
      <family val="2"/>
      <charset val="204"/>
    </font>
    <font>
      <sz val="12"/>
      <name val="Calibri"/>
      <family val="2"/>
      <scheme val="minor"/>
    </font>
    <font>
      <b/>
      <sz val="14"/>
      <name val="Times New Roman CYR"/>
      <charset val="204"/>
    </font>
    <font>
      <sz val="11"/>
      <color rgb="FF000000"/>
      <name val="Calibri"/>
      <family val="2"/>
      <scheme val="minor"/>
    </font>
    <font>
      <sz val="14"/>
      <name val="MS Sans Serif"/>
      <family val="2"/>
      <charset val="204"/>
    </font>
    <font>
      <sz val="14"/>
      <name val="Calibri"/>
      <family val="2"/>
      <scheme val="minor"/>
    </font>
    <font>
      <sz val="14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4" fillId="2" borderId="1"/>
  </cellStyleXfs>
  <cellXfs count="68">
    <xf numFmtId="0" fontId="0" fillId="0" borderId="0" xfId="0"/>
    <xf numFmtId="164" fontId="1" fillId="2" borderId="2" xfId="0" applyNumberFormat="1" applyFont="1" applyFill="1" applyBorder="1" applyAlignment="1">
      <alignment horizontal="justify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/>
    <xf numFmtId="0" fontId="4" fillId="2" borderId="1" xfId="0" applyNumberFormat="1" applyFont="1" applyFill="1" applyBorder="1" applyAlignment="1">
      <alignment horizontal="right" vertical="center"/>
    </xf>
    <xf numFmtId="49" fontId="4" fillId="2" borderId="2" xfId="0" applyNumberFormat="1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right"/>
    </xf>
    <xf numFmtId="164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justify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164" fontId="10" fillId="2" borderId="2" xfId="0" applyNumberFormat="1" applyFont="1" applyFill="1" applyBorder="1" applyAlignment="1">
      <alignment horizontal="justify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right" vertical="center"/>
    </xf>
    <xf numFmtId="0" fontId="8" fillId="2" borderId="1" xfId="0" applyNumberFormat="1" applyFont="1" applyFill="1" applyBorder="1" applyAlignment="1">
      <alignment horizontal="center" vertical="center" wrapText="1"/>
    </xf>
    <xf numFmtId="0" fontId="12" fillId="0" borderId="0" xfId="0" applyFont="1"/>
    <xf numFmtId="164" fontId="13" fillId="2" borderId="2" xfId="0" applyNumberFormat="1" applyFont="1" applyFill="1" applyBorder="1" applyAlignment="1">
      <alignment horizontal="justify" vertical="center" wrapText="1"/>
    </xf>
    <xf numFmtId="4" fontId="8" fillId="2" borderId="2" xfId="0" applyNumberFormat="1" applyFont="1" applyFill="1" applyBorder="1" applyAlignment="1">
      <alignment horizontal="right" wrapText="1"/>
    </xf>
    <xf numFmtId="4" fontId="4" fillId="2" borderId="2" xfId="0" applyNumberFormat="1" applyFont="1" applyFill="1" applyBorder="1" applyAlignment="1">
      <alignment horizontal="right" wrapText="1"/>
    </xf>
    <xf numFmtId="4" fontId="3" fillId="0" borderId="0" xfId="0" applyNumberFormat="1" applyFont="1"/>
    <xf numFmtId="0" fontId="15" fillId="2" borderId="1" xfId="0" applyNumberFormat="1" applyFont="1" applyFill="1" applyBorder="1" applyAlignment="1">
      <alignment horizontal="right" vertical="center"/>
    </xf>
    <xf numFmtId="0" fontId="17" fillId="0" borderId="0" xfId="0" applyFont="1"/>
    <xf numFmtId="0" fontId="16" fillId="0" borderId="0" xfId="0" applyFont="1"/>
    <xf numFmtId="49" fontId="18" fillId="2" borderId="2" xfId="0" applyNumberFormat="1" applyFont="1" applyFill="1" applyBorder="1" applyAlignment="1">
      <alignment horizontal="center" vertical="center" wrapText="1"/>
    </xf>
    <xf numFmtId="164" fontId="18" fillId="2" borderId="2" xfId="0" applyNumberFormat="1" applyFont="1" applyFill="1" applyBorder="1" applyAlignment="1">
      <alignment horizontal="justify" vertical="center" wrapText="1"/>
    </xf>
    <xf numFmtId="4" fontId="18" fillId="2" borderId="2" xfId="0" applyNumberFormat="1" applyFont="1" applyFill="1" applyBorder="1" applyAlignment="1">
      <alignment horizontal="right" wrapText="1"/>
    </xf>
    <xf numFmtId="49" fontId="8" fillId="0" borderId="2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justify" vertical="center" wrapText="1"/>
    </xf>
    <xf numFmtId="4" fontId="8" fillId="0" borderId="3" xfId="0" applyNumberFormat="1" applyFont="1" applyFill="1" applyBorder="1" applyAlignment="1">
      <alignment horizontal="right" wrapText="1"/>
    </xf>
    <xf numFmtId="49" fontId="18" fillId="0" borderId="4" xfId="0" applyNumberFormat="1" applyFont="1" applyFill="1" applyBorder="1" applyAlignment="1">
      <alignment horizontal="center" vertical="center" wrapText="1"/>
    </xf>
    <xf numFmtId="164" fontId="18" fillId="0" borderId="5" xfId="0" applyNumberFormat="1" applyFont="1" applyFill="1" applyBorder="1" applyAlignment="1">
      <alignment horizontal="justify" vertical="center" wrapText="1"/>
    </xf>
    <xf numFmtId="4" fontId="18" fillId="0" borderId="5" xfId="0" applyNumberFormat="1" applyFont="1" applyFill="1" applyBorder="1" applyAlignment="1">
      <alignment horizontal="right" wrapText="1"/>
    </xf>
    <xf numFmtId="49" fontId="8" fillId="0" borderId="2" xfId="0" applyNumberFormat="1" applyFont="1" applyBorder="1" applyAlignment="1">
      <alignment horizontal="center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/>
    <xf numFmtId="49" fontId="18" fillId="0" borderId="2" xfId="0" applyNumberFormat="1" applyFont="1" applyBorder="1" applyAlignment="1">
      <alignment horizontal="center"/>
    </xf>
    <xf numFmtId="0" fontId="18" fillId="0" borderId="2" xfId="0" applyFont="1" applyBorder="1" applyAlignment="1">
      <alignment vertical="center" wrapText="1"/>
    </xf>
    <xf numFmtId="0" fontId="16" fillId="0" borderId="2" xfId="0" applyFont="1" applyBorder="1"/>
    <xf numFmtId="49" fontId="19" fillId="2" borderId="2" xfId="0" applyNumberFormat="1" applyFont="1" applyFill="1" applyBorder="1" applyAlignment="1">
      <alignment horizontal="center" vertical="center" wrapText="1"/>
    </xf>
    <xf numFmtId="164" fontId="19" fillId="2" borderId="2" xfId="0" applyNumberFormat="1" applyFont="1" applyFill="1" applyBorder="1" applyAlignment="1">
      <alignment horizontal="justify" vertical="center" wrapText="1"/>
    </xf>
    <xf numFmtId="4" fontId="19" fillId="2" borderId="2" xfId="0" applyNumberFormat="1" applyFont="1" applyFill="1" applyBorder="1" applyAlignment="1">
      <alignment horizontal="right" wrapText="1"/>
    </xf>
    <xf numFmtId="0" fontId="18" fillId="0" borderId="2" xfId="0" applyFont="1" applyBorder="1" applyAlignment="1">
      <alignment vertical="center"/>
    </xf>
    <xf numFmtId="4" fontId="18" fillId="0" borderId="2" xfId="0" applyNumberFormat="1" applyFont="1" applyBorder="1"/>
    <xf numFmtId="0" fontId="20" fillId="0" borderId="1" xfId="0" applyFont="1" applyBorder="1" applyAlignment="1">
      <alignment horizontal="justify" vertical="center" wrapText="1"/>
    </xf>
    <xf numFmtId="4" fontId="18" fillId="2" borderId="4" xfId="0" applyNumberFormat="1" applyFont="1" applyFill="1" applyBorder="1" applyAlignment="1">
      <alignment horizontal="right" wrapText="1"/>
    </xf>
    <xf numFmtId="4" fontId="13" fillId="2" borderId="2" xfId="0" applyNumberFormat="1" applyFont="1" applyFill="1" applyBorder="1" applyAlignment="1">
      <alignment horizontal="right" wrapText="1"/>
    </xf>
    <xf numFmtId="0" fontId="21" fillId="0" borderId="0" xfId="0" applyFont="1"/>
    <xf numFmtId="0" fontId="20" fillId="0" borderId="0" xfId="0" applyFont="1"/>
    <xf numFmtId="0" fontId="18" fillId="0" borderId="0" xfId="0" applyFont="1"/>
    <xf numFmtId="0" fontId="18" fillId="2" borderId="1" xfId="0" applyNumberFormat="1" applyFont="1" applyFill="1" applyBorder="1" applyAlignment="1">
      <alignment horizontal="right" vertical="center"/>
    </xf>
    <xf numFmtId="49" fontId="18" fillId="2" borderId="1" xfId="0" applyNumberFormat="1" applyFont="1" applyFill="1" applyBorder="1" applyAlignment="1">
      <alignment horizontal="right" vertical="center"/>
    </xf>
    <xf numFmtId="0" fontId="3" fillId="0" borderId="0" xfId="0" applyFont="1" applyAlignment="1">
      <alignment wrapText="1"/>
    </xf>
    <xf numFmtId="0" fontId="18" fillId="0" borderId="0" xfId="0" applyFont="1" applyAlignment="1">
      <alignment horizontal="left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9" fontId="18" fillId="2" borderId="1" xfId="0" applyNumberFormat="1" applyFont="1" applyFill="1" applyBorder="1" applyAlignment="1">
      <alignment horizontal="right" vertical="center" wrapText="1"/>
    </xf>
    <xf numFmtId="0" fontId="18" fillId="0" borderId="1" xfId="0" applyFont="1" applyBorder="1" applyAlignment="1">
      <alignment horizontal="right" vertical="center"/>
    </xf>
    <xf numFmtId="0" fontId="8" fillId="2" borderId="2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7"/>
  <sheetViews>
    <sheetView tabSelected="1" topLeftCell="D50" workbookViewId="0">
      <selection activeCell="F60" sqref="F60"/>
    </sheetView>
  </sheetViews>
  <sheetFormatPr defaultRowHeight="18" customHeight="1" x14ac:dyDescent="0.3"/>
  <cols>
    <col min="1" max="3" width="8" hidden="1"/>
    <col min="4" max="4" width="32.44140625" customWidth="1"/>
    <col min="5" max="5" width="76.6640625" customWidth="1"/>
    <col min="6" max="6" width="18.21875" customWidth="1"/>
    <col min="7" max="7" width="16.88671875" customWidth="1"/>
    <col min="8" max="8" width="16.5546875" customWidth="1"/>
  </cols>
  <sheetData>
    <row r="1" spans="1:9" s="4" customFormat="1" x14ac:dyDescent="0.3">
      <c r="A1" s="22"/>
      <c r="B1" s="22"/>
      <c r="C1" s="22"/>
      <c r="D1" s="29"/>
      <c r="E1" s="58"/>
      <c r="F1" s="59"/>
      <c r="G1" s="59"/>
      <c r="H1" s="59" t="s">
        <v>107</v>
      </c>
    </row>
    <row r="2" spans="1:9" s="4" customFormat="1" x14ac:dyDescent="0.3">
      <c r="A2" s="22"/>
      <c r="B2" s="22"/>
      <c r="C2" s="22"/>
      <c r="D2" s="29"/>
      <c r="E2" s="58"/>
      <c r="F2" s="59"/>
      <c r="G2" s="59"/>
      <c r="H2" s="59" t="s">
        <v>98</v>
      </c>
    </row>
    <row r="3" spans="1:9" s="4" customFormat="1" ht="14.4" customHeight="1" x14ac:dyDescent="0.3">
      <c r="A3" s="22"/>
      <c r="B3" s="22"/>
      <c r="C3" s="22"/>
      <c r="D3" s="29"/>
      <c r="E3" s="58"/>
      <c r="F3" s="64" t="s">
        <v>113</v>
      </c>
      <c r="G3" s="65"/>
      <c r="H3" s="65"/>
    </row>
    <row r="4" spans="1:9" s="4" customFormat="1" ht="75" customHeight="1" x14ac:dyDescent="0.3">
      <c r="A4" s="22"/>
      <c r="B4" s="22"/>
      <c r="C4" s="22"/>
      <c r="D4" s="29"/>
      <c r="E4" s="58"/>
      <c r="F4" s="64" t="s">
        <v>112</v>
      </c>
      <c r="G4" s="64"/>
      <c r="H4" s="64"/>
    </row>
    <row r="5" spans="1:9" s="4" customFormat="1" ht="20.25" customHeight="1" x14ac:dyDescent="0.3">
      <c r="A5" s="22"/>
      <c r="B5" s="22"/>
      <c r="C5" s="22"/>
      <c r="D5" s="29"/>
      <c r="E5" s="58"/>
      <c r="F5" s="59"/>
      <c r="G5" s="59"/>
      <c r="H5" s="59" t="s">
        <v>99</v>
      </c>
    </row>
    <row r="6" spans="1:9" s="4" customFormat="1" ht="61.2" customHeight="1" x14ac:dyDescent="0.3">
      <c r="A6" s="23" t="s">
        <v>0</v>
      </c>
      <c r="B6" s="23"/>
      <c r="C6" s="23"/>
      <c r="D6" s="67" t="s">
        <v>106</v>
      </c>
      <c r="E6" s="67"/>
      <c r="F6" s="67"/>
      <c r="G6" s="67"/>
      <c r="H6" s="67"/>
      <c r="I6" s="60"/>
    </row>
    <row r="7" spans="1:9" x14ac:dyDescent="0.35">
      <c r="D7" s="30"/>
      <c r="E7" s="30"/>
      <c r="F7" s="30"/>
      <c r="G7" s="30"/>
      <c r="H7" s="30"/>
      <c r="I7" s="3"/>
    </row>
    <row r="8" spans="1:9" s="4" customFormat="1" ht="18" customHeight="1" x14ac:dyDescent="0.35">
      <c r="C8" s="5"/>
      <c r="D8" s="5"/>
      <c r="E8" s="5"/>
      <c r="F8" s="31"/>
      <c r="G8" s="31"/>
      <c r="H8" s="5" t="s">
        <v>1</v>
      </c>
    </row>
    <row r="9" spans="1:9" s="4" customFormat="1" ht="14.4" x14ac:dyDescent="0.3">
      <c r="A9" s="62" t="s">
        <v>8</v>
      </c>
      <c r="B9" s="62" t="s">
        <v>9</v>
      </c>
      <c r="C9" s="62" t="s">
        <v>2</v>
      </c>
      <c r="D9" s="63" t="s">
        <v>105</v>
      </c>
      <c r="E9" s="63" t="s">
        <v>104</v>
      </c>
      <c r="F9" s="63" t="s">
        <v>87</v>
      </c>
      <c r="G9" s="66" t="s">
        <v>88</v>
      </c>
      <c r="H9" s="66" t="s">
        <v>100</v>
      </c>
    </row>
    <row r="10" spans="1:9" s="4" customFormat="1" ht="14.4" x14ac:dyDescent="0.3">
      <c r="A10" s="62"/>
      <c r="B10" s="62"/>
      <c r="C10" s="62"/>
      <c r="D10" s="63"/>
      <c r="E10" s="63"/>
      <c r="F10" s="66"/>
      <c r="G10" s="66"/>
      <c r="H10" s="66"/>
    </row>
    <row r="11" spans="1:9" s="4" customFormat="1" ht="47.4" customHeight="1" x14ac:dyDescent="0.3">
      <c r="A11" s="62"/>
      <c r="B11" s="62"/>
      <c r="C11" s="62"/>
      <c r="D11" s="63"/>
      <c r="E11" s="63"/>
      <c r="F11" s="66"/>
      <c r="G11" s="66"/>
      <c r="H11" s="66"/>
    </row>
    <row r="12" spans="1:9" s="4" customFormat="1" ht="22.95" customHeight="1" x14ac:dyDescent="0.3">
      <c r="A12" s="6" t="s">
        <v>3</v>
      </c>
      <c r="B12" s="6" t="s">
        <v>4</v>
      </c>
      <c r="C12" s="6" t="s">
        <v>5</v>
      </c>
      <c r="D12" s="6" t="s">
        <v>3</v>
      </c>
      <c r="E12" s="6" t="s">
        <v>4</v>
      </c>
      <c r="F12" s="6" t="s">
        <v>5</v>
      </c>
      <c r="G12" s="6" t="s">
        <v>6</v>
      </c>
      <c r="H12" s="6" t="s">
        <v>7</v>
      </c>
    </row>
    <row r="13" spans="1:9" s="4" customFormat="1" ht="19.2" hidden="1" customHeight="1" x14ac:dyDescent="0.35">
      <c r="A13" s="7" t="s">
        <v>10</v>
      </c>
      <c r="B13" s="8"/>
      <c r="C13" s="8"/>
      <c r="D13" s="8"/>
      <c r="E13" s="7" t="s">
        <v>10</v>
      </c>
      <c r="F13" s="9"/>
      <c r="G13" s="9"/>
      <c r="H13" s="9"/>
    </row>
    <row r="14" spans="1:9" s="4" customFormat="1" ht="19.5" customHeight="1" x14ac:dyDescent="0.3">
      <c r="A14" s="14" t="s">
        <v>12</v>
      </c>
      <c r="B14" s="15"/>
      <c r="C14" s="15"/>
      <c r="D14" s="15" t="s">
        <v>11</v>
      </c>
      <c r="E14" s="14" t="s">
        <v>12</v>
      </c>
      <c r="F14" s="26">
        <f>F15+F36</f>
        <v>3688.2</v>
      </c>
      <c r="G14" s="26">
        <f>G15+G36</f>
        <v>3734.7999999999997</v>
      </c>
      <c r="H14" s="26">
        <f>H15+H36</f>
        <v>3782.4</v>
      </c>
    </row>
    <row r="15" spans="1:9" s="4" customFormat="1" ht="19.5" customHeight="1" x14ac:dyDescent="0.35">
      <c r="A15" s="7" t="s">
        <v>13</v>
      </c>
      <c r="B15" s="8"/>
      <c r="C15" s="8"/>
      <c r="D15" s="8"/>
      <c r="E15" s="7" t="s">
        <v>13</v>
      </c>
      <c r="F15" s="27">
        <f>F16+F20+F23+F33</f>
        <v>3008</v>
      </c>
      <c r="G15" s="27">
        <f>G16+G20+G23+G33</f>
        <v>3029.3999999999996</v>
      </c>
      <c r="H15" s="27">
        <f>H16+H20+H23+H33</f>
        <v>3051</v>
      </c>
      <c r="I15" s="28"/>
    </row>
    <row r="16" spans="1:9" s="4" customFormat="1" ht="20.25" customHeight="1" x14ac:dyDescent="0.3">
      <c r="A16" s="12" t="s">
        <v>15</v>
      </c>
      <c r="B16" s="13"/>
      <c r="C16" s="13"/>
      <c r="D16" s="15" t="s">
        <v>14</v>
      </c>
      <c r="E16" s="14" t="s">
        <v>15</v>
      </c>
      <c r="F16" s="26">
        <f>F17</f>
        <v>913.7</v>
      </c>
      <c r="G16" s="26">
        <f t="shared" ref="G16:H16" si="0">G17</f>
        <v>934.5</v>
      </c>
      <c r="H16" s="26">
        <f t="shared" si="0"/>
        <v>955.4</v>
      </c>
    </row>
    <row r="17" spans="1:8" s="4" customFormat="1" ht="20.25" customHeight="1" x14ac:dyDescent="0.35">
      <c r="A17" s="10" t="s">
        <v>17</v>
      </c>
      <c r="B17" s="11"/>
      <c r="C17" s="11"/>
      <c r="D17" s="32" t="s">
        <v>16</v>
      </c>
      <c r="E17" s="33" t="s">
        <v>17</v>
      </c>
      <c r="F17" s="34">
        <f>F18+F19</f>
        <v>913.7</v>
      </c>
      <c r="G17" s="34">
        <f t="shared" ref="G17:H17" si="1">G18+G19</f>
        <v>934.5</v>
      </c>
      <c r="H17" s="34">
        <f t="shared" si="1"/>
        <v>955.4</v>
      </c>
    </row>
    <row r="18" spans="1:8" s="4" customFormat="1" ht="93" customHeight="1" x14ac:dyDescent="0.35">
      <c r="A18" s="10" t="s">
        <v>19</v>
      </c>
      <c r="B18" s="11"/>
      <c r="C18" s="11"/>
      <c r="D18" s="32" t="s">
        <v>18</v>
      </c>
      <c r="E18" s="33" t="s">
        <v>19</v>
      </c>
      <c r="F18" s="34">
        <v>906.7</v>
      </c>
      <c r="G18" s="34">
        <v>927.5</v>
      </c>
      <c r="H18" s="34">
        <v>948.4</v>
      </c>
    </row>
    <row r="19" spans="1:8" s="4" customFormat="1" ht="125.4" customHeight="1" x14ac:dyDescent="0.35">
      <c r="A19" s="10" t="s">
        <v>21</v>
      </c>
      <c r="B19" s="11"/>
      <c r="C19" s="11"/>
      <c r="D19" s="32" t="s">
        <v>20</v>
      </c>
      <c r="E19" s="33" t="s">
        <v>21</v>
      </c>
      <c r="F19" s="34">
        <v>7</v>
      </c>
      <c r="G19" s="34">
        <v>7</v>
      </c>
      <c r="H19" s="34">
        <v>7</v>
      </c>
    </row>
    <row r="20" spans="1:8" s="4" customFormat="1" ht="21" customHeight="1" x14ac:dyDescent="0.3">
      <c r="A20" s="12" t="s">
        <v>23</v>
      </c>
      <c r="B20" s="13"/>
      <c r="C20" s="13"/>
      <c r="D20" s="15" t="s">
        <v>22</v>
      </c>
      <c r="E20" s="14" t="s">
        <v>23</v>
      </c>
      <c r="F20" s="26">
        <f>F21</f>
        <v>257.7</v>
      </c>
      <c r="G20" s="26">
        <f t="shared" ref="G20:H20" si="2">G21</f>
        <v>257.7</v>
      </c>
      <c r="H20" s="26">
        <f t="shared" si="2"/>
        <v>257.7</v>
      </c>
    </row>
    <row r="21" spans="1:8" s="4" customFormat="1" ht="16.5" customHeight="1" x14ac:dyDescent="0.35">
      <c r="A21" s="10" t="s">
        <v>25</v>
      </c>
      <c r="B21" s="11"/>
      <c r="C21" s="11"/>
      <c r="D21" s="32" t="s">
        <v>24</v>
      </c>
      <c r="E21" s="33" t="s">
        <v>25</v>
      </c>
      <c r="F21" s="34">
        <f>F22</f>
        <v>257.7</v>
      </c>
      <c r="G21" s="34">
        <f t="shared" ref="G21:H21" si="3">G22</f>
        <v>257.7</v>
      </c>
      <c r="H21" s="34">
        <f t="shared" si="3"/>
        <v>257.7</v>
      </c>
    </row>
    <row r="22" spans="1:8" s="4" customFormat="1" ht="18.75" customHeight="1" x14ac:dyDescent="0.35">
      <c r="A22" s="10" t="s">
        <v>25</v>
      </c>
      <c r="B22" s="11"/>
      <c r="C22" s="11"/>
      <c r="D22" s="32" t="s">
        <v>26</v>
      </c>
      <c r="E22" s="33" t="s">
        <v>25</v>
      </c>
      <c r="F22" s="34">
        <v>257.7</v>
      </c>
      <c r="G22" s="34">
        <v>257.7</v>
      </c>
      <c r="H22" s="34">
        <v>257.7</v>
      </c>
    </row>
    <row r="23" spans="1:8" s="4" customFormat="1" ht="20.25" customHeight="1" x14ac:dyDescent="0.3">
      <c r="A23" s="12" t="s">
        <v>28</v>
      </c>
      <c r="B23" s="13"/>
      <c r="C23" s="13"/>
      <c r="D23" s="15" t="s">
        <v>27</v>
      </c>
      <c r="E23" s="14" t="s">
        <v>28</v>
      </c>
      <c r="F23" s="26">
        <f>F24+F26</f>
        <v>1821</v>
      </c>
      <c r="G23" s="26">
        <f t="shared" ref="G23:H23" si="4">G24+G26</f>
        <v>1821</v>
      </c>
      <c r="H23" s="26">
        <f t="shared" si="4"/>
        <v>1821</v>
      </c>
    </row>
    <row r="24" spans="1:8" s="4" customFormat="1" ht="19.5" customHeight="1" x14ac:dyDescent="0.35">
      <c r="A24" s="10" t="s">
        <v>30</v>
      </c>
      <c r="B24" s="11"/>
      <c r="C24" s="11"/>
      <c r="D24" s="32" t="s">
        <v>29</v>
      </c>
      <c r="E24" s="33" t="s">
        <v>30</v>
      </c>
      <c r="F24" s="34">
        <v>136.1</v>
      </c>
      <c r="G24" s="34">
        <v>136.1</v>
      </c>
      <c r="H24" s="34">
        <v>136.1</v>
      </c>
    </row>
    <row r="25" spans="1:8" s="4" customFormat="1" ht="51" customHeight="1" x14ac:dyDescent="0.35">
      <c r="A25" s="10" t="s">
        <v>32</v>
      </c>
      <c r="B25" s="11"/>
      <c r="C25" s="11"/>
      <c r="D25" s="32" t="s">
        <v>31</v>
      </c>
      <c r="E25" s="33" t="s">
        <v>32</v>
      </c>
      <c r="F25" s="34">
        <v>136.1</v>
      </c>
      <c r="G25" s="34">
        <v>136.1</v>
      </c>
      <c r="H25" s="34">
        <v>136.1</v>
      </c>
    </row>
    <row r="26" spans="1:8" s="4" customFormat="1" ht="17.25" customHeight="1" x14ac:dyDescent="0.35">
      <c r="A26" s="10" t="s">
        <v>34</v>
      </c>
      <c r="B26" s="11"/>
      <c r="C26" s="11"/>
      <c r="D26" s="32" t="s">
        <v>33</v>
      </c>
      <c r="E26" s="33" t="s">
        <v>34</v>
      </c>
      <c r="F26" s="34">
        <f>F27+F30</f>
        <v>1684.9</v>
      </c>
      <c r="G26" s="34">
        <f t="shared" ref="G26:H26" si="5">G27+G30</f>
        <v>1684.9</v>
      </c>
      <c r="H26" s="34">
        <f t="shared" si="5"/>
        <v>1684.9</v>
      </c>
    </row>
    <row r="27" spans="1:8" s="4" customFormat="1" ht="19.5" customHeight="1" x14ac:dyDescent="0.35">
      <c r="A27" s="10" t="s">
        <v>36</v>
      </c>
      <c r="B27" s="11"/>
      <c r="C27" s="11"/>
      <c r="D27" s="32" t="s">
        <v>35</v>
      </c>
      <c r="E27" s="33" t="s">
        <v>36</v>
      </c>
      <c r="F27" s="34">
        <f>F28</f>
        <v>750</v>
      </c>
      <c r="G27" s="34">
        <f>G28</f>
        <v>750</v>
      </c>
      <c r="H27" s="34">
        <f>H28</f>
        <v>750</v>
      </c>
    </row>
    <row r="28" spans="1:8" s="4" customFormat="1" ht="35.4" customHeight="1" x14ac:dyDescent="0.35">
      <c r="A28" s="10" t="s">
        <v>38</v>
      </c>
      <c r="B28" s="11"/>
      <c r="C28" s="11"/>
      <c r="D28" s="32" t="s">
        <v>37</v>
      </c>
      <c r="E28" s="33" t="s">
        <v>38</v>
      </c>
      <c r="F28" s="34">
        <f>F29</f>
        <v>750</v>
      </c>
      <c r="G28" s="34">
        <f t="shared" ref="G28:H28" si="6">G29</f>
        <v>750</v>
      </c>
      <c r="H28" s="34">
        <f t="shared" si="6"/>
        <v>750</v>
      </c>
    </row>
    <row r="29" spans="1:8" s="4" customFormat="1" ht="75.599999999999994" customHeight="1" x14ac:dyDescent="0.35">
      <c r="A29" s="10" t="s">
        <v>40</v>
      </c>
      <c r="B29" s="11"/>
      <c r="C29" s="11"/>
      <c r="D29" s="32" t="s">
        <v>39</v>
      </c>
      <c r="E29" s="33" t="s">
        <v>40</v>
      </c>
      <c r="F29" s="34">
        <v>750</v>
      </c>
      <c r="G29" s="34">
        <v>750</v>
      </c>
      <c r="H29" s="34">
        <v>750</v>
      </c>
    </row>
    <row r="30" spans="1:8" s="4" customFormat="1" ht="18.75" customHeight="1" x14ac:dyDescent="0.35">
      <c r="A30" s="10" t="s">
        <v>42</v>
      </c>
      <c r="B30" s="11"/>
      <c r="C30" s="11"/>
      <c r="D30" s="32" t="s">
        <v>41</v>
      </c>
      <c r="E30" s="33" t="s">
        <v>42</v>
      </c>
      <c r="F30" s="34">
        <f>F31</f>
        <v>934.9</v>
      </c>
      <c r="G30" s="34">
        <f t="shared" ref="G30:H30" si="7">G31</f>
        <v>934.9</v>
      </c>
      <c r="H30" s="34">
        <f t="shared" si="7"/>
        <v>934.9</v>
      </c>
    </row>
    <row r="31" spans="1:8" s="4" customFormat="1" ht="33.6" customHeight="1" x14ac:dyDescent="0.35">
      <c r="A31" s="10" t="s">
        <v>44</v>
      </c>
      <c r="B31" s="11"/>
      <c r="C31" s="11"/>
      <c r="D31" s="32" t="s">
        <v>43</v>
      </c>
      <c r="E31" s="33" t="s">
        <v>44</v>
      </c>
      <c r="F31" s="34">
        <f>F32</f>
        <v>934.9</v>
      </c>
      <c r="G31" s="34">
        <f t="shared" ref="G31:H31" si="8">G32</f>
        <v>934.9</v>
      </c>
      <c r="H31" s="34">
        <f t="shared" si="8"/>
        <v>934.9</v>
      </c>
    </row>
    <row r="32" spans="1:8" s="4" customFormat="1" ht="73.95" customHeight="1" x14ac:dyDescent="0.35">
      <c r="A32" s="10" t="s">
        <v>46</v>
      </c>
      <c r="B32" s="11"/>
      <c r="C32" s="11"/>
      <c r="D32" s="32" t="s">
        <v>45</v>
      </c>
      <c r="E32" s="33" t="s">
        <v>46</v>
      </c>
      <c r="F32" s="34">
        <v>934.9</v>
      </c>
      <c r="G32" s="34">
        <v>934.9</v>
      </c>
      <c r="H32" s="34">
        <v>934.9</v>
      </c>
    </row>
    <row r="33" spans="1:8" s="4" customFormat="1" ht="21.75" customHeight="1" x14ac:dyDescent="0.3">
      <c r="A33" s="12" t="s">
        <v>48</v>
      </c>
      <c r="B33" s="13"/>
      <c r="C33" s="13"/>
      <c r="D33" s="35" t="s">
        <v>47</v>
      </c>
      <c r="E33" s="36" t="s">
        <v>48</v>
      </c>
      <c r="F33" s="37">
        <f>F34</f>
        <v>15.6</v>
      </c>
      <c r="G33" s="37">
        <f t="shared" ref="G33:H33" si="9">G34</f>
        <v>16.2</v>
      </c>
      <c r="H33" s="37">
        <f t="shared" si="9"/>
        <v>16.899999999999999</v>
      </c>
    </row>
    <row r="34" spans="1:8" s="4" customFormat="1" ht="51" customHeight="1" x14ac:dyDescent="0.35">
      <c r="A34" s="10" t="s">
        <v>50</v>
      </c>
      <c r="B34" s="11"/>
      <c r="C34" s="11"/>
      <c r="D34" s="38" t="s">
        <v>49</v>
      </c>
      <c r="E34" s="39" t="s">
        <v>50</v>
      </c>
      <c r="F34" s="40">
        <f>F35</f>
        <v>15.6</v>
      </c>
      <c r="G34" s="40">
        <v>16.2</v>
      </c>
      <c r="H34" s="40">
        <v>16.899999999999999</v>
      </c>
    </row>
    <row r="35" spans="1:8" s="4" customFormat="1" ht="74.400000000000006" customHeight="1" x14ac:dyDescent="0.35">
      <c r="A35" s="10" t="s">
        <v>52</v>
      </c>
      <c r="B35" s="11"/>
      <c r="C35" s="11"/>
      <c r="D35" s="38" t="s">
        <v>51</v>
      </c>
      <c r="E35" s="39" t="s">
        <v>52</v>
      </c>
      <c r="F35" s="40">
        <v>15.6</v>
      </c>
      <c r="G35" s="40">
        <v>16.2</v>
      </c>
      <c r="H35" s="40">
        <v>16.899999999999999</v>
      </c>
    </row>
    <row r="36" spans="1:8" s="4" customFormat="1" ht="15.75" customHeight="1" x14ac:dyDescent="0.3">
      <c r="A36" s="7" t="s">
        <v>53</v>
      </c>
      <c r="B36" s="8"/>
      <c r="C36" s="8"/>
      <c r="D36" s="35"/>
      <c r="E36" s="36" t="s">
        <v>53</v>
      </c>
      <c r="F36" s="37">
        <f>F37+F43</f>
        <v>680.2</v>
      </c>
      <c r="G36" s="37">
        <f>G37+G43</f>
        <v>705.4</v>
      </c>
      <c r="H36" s="37">
        <f>H37+H43</f>
        <v>731.4</v>
      </c>
    </row>
    <row r="37" spans="1:8" s="4" customFormat="1" ht="33.450000000000003" customHeight="1" x14ac:dyDescent="0.3">
      <c r="A37" s="12" t="s">
        <v>55</v>
      </c>
      <c r="B37" s="13"/>
      <c r="C37" s="13"/>
      <c r="D37" s="15" t="s">
        <v>54</v>
      </c>
      <c r="E37" s="14" t="s">
        <v>55</v>
      </c>
      <c r="F37" s="26">
        <f>F38</f>
        <v>680.2</v>
      </c>
      <c r="G37" s="26">
        <f t="shared" ref="G37:H37" si="10">G38</f>
        <v>705.4</v>
      </c>
      <c r="H37" s="26">
        <f t="shared" si="10"/>
        <v>731.4</v>
      </c>
    </row>
    <row r="38" spans="1:8" s="4" customFormat="1" ht="93" customHeight="1" x14ac:dyDescent="0.35">
      <c r="A38" s="10" t="s">
        <v>57</v>
      </c>
      <c r="B38" s="11"/>
      <c r="C38" s="11"/>
      <c r="D38" s="32" t="s">
        <v>56</v>
      </c>
      <c r="E38" s="33" t="s">
        <v>57</v>
      </c>
      <c r="F38" s="34">
        <f>F39+F41</f>
        <v>680.2</v>
      </c>
      <c r="G38" s="34">
        <f t="shared" ref="G38:H38" si="11">G39+G41</f>
        <v>705.4</v>
      </c>
      <c r="H38" s="34">
        <f t="shared" si="11"/>
        <v>731.4</v>
      </c>
    </row>
    <row r="39" spans="1:8" s="4" customFormat="1" ht="94.2" customHeight="1" x14ac:dyDescent="0.35">
      <c r="A39" s="10" t="s">
        <v>59</v>
      </c>
      <c r="B39" s="11"/>
      <c r="C39" s="11"/>
      <c r="D39" s="32" t="s">
        <v>58</v>
      </c>
      <c r="E39" s="33" t="s">
        <v>59</v>
      </c>
      <c r="F39" s="34">
        <f>F40</f>
        <v>613.70000000000005</v>
      </c>
      <c r="G39" s="34">
        <f t="shared" ref="G39:H39" si="12">G40</f>
        <v>636.4</v>
      </c>
      <c r="H39" s="34">
        <f t="shared" si="12"/>
        <v>659.9</v>
      </c>
    </row>
    <row r="40" spans="1:8" s="4" customFormat="1" ht="73.2" customHeight="1" x14ac:dyDescent="0.35">
      <c r="A40" s="10" t="s">
        <v>61</v>
      </c>
      <c r="B40" s="11"/>
      <c r="C40" s="11"/>
      <c r="D40" s="32" t="s">
        <v>60</v>
      </c>
      <c r="E40" s="33" t="s">
        <v>61</v>
      </c>
      <c r="F40" s="34">
        <v>613.70000000000005</v>
      </c>
      <c r="G40" s="34">
        <v>636.4</v>
      </c>
      <c r="H40" s="34">
        <v>659.9</v>
      </c>
    </row>
    <row r="41" spans="1:8" s="4" customFormat="1" ht="90.6" customHeight="1" x14ac:dyDescent="0.35">
      <c r="A41" s="10" t="s">
        <v>63</v>
      </c>
      <c r="B41" s="11"/>
      <c r="C41" s="11"/>
      <c r="D41" s="32" t="s">
        <v>62</v>
      </c>
      <c r="E41" s="33" t="s">
        <v>63</v>
      </c>
      <c r="F41" s="34">
        <f>F42</f>
        <v>66.5</v>
      </c>
      <c r="G41" s="34">
        <f t="shared" ref="G41:H41" si="13">G42</f>
        <v>69</v>
      </c>
      <c r="H41" s="34">
        <f t="shared" si="13"/>
        <v>71.5</v>
      </c>
    </row>
    <row r="42" spans="1:8" s="4" customFormat="1" ht="76.2" customHeight="1" x14ac:dyDescent="0.35">
      <c r="A42" s="10" t="s">
        <v>65</v>
      </c>
      <c r="B42" s="11"/>
      <c r="C42" s="11"/>
      <c r="D42" s="32" t="s">
        <v>64</v>
      </c>
      <c r="E42" s="33" t="s">
        <v>65</v>
      </c>
      <c r="F42" s="34">
        <v>66.5</v>
      </c>
      <c r="G42" s="34">
        <v>69</v>
      </c>
      <c r="H42" s="34">
        <v>71.5</v>
      </c>
    </row>
    <row r="43" spans="1:8" s="4" customFormat="1" ht="0.75" hidden="1" customHeight="1" x14ac:dyDescent="0.3">
      <c r="A43" s="18" t="s">
        <v>67</v>
      </c>
      <c r="B43" s="19"/>
      <c r="C43" s="19"/>
      <c r="D43" s="41"/>
      <c r="E43" s="42"/>
      <c r="F43" s="43"/>
      <c r="G43" s="43"/>
      <c r="H43" s="43"/>
    </row>
    <row r="44" spans="1:8" s="4" customFormat="1" ht="33" hidden="1" customHeight="1" x14ac:dyDescent="0.35">
      <c r="A44" s="20" t="s">
        <v>69</v>
      </c>
      <c r="B44" s="21"/>
      <c r="C44" s="21"/>
      <c r="D44" s="44"/>
      <c r="E44" s="45"/>
      <c r="F44" s="46"/>
      <c r="G44" s="46"/>
      <c r="H44" s="46"/>
    </row>
    <row r="45" spans="1:8" s="4" customFormat="1" ht="7.95" hidden="1" customHeight="1" x14ac:dyDescent="0.35">
      <c r="A45" s="10" t="s">
        <v>70</v>
      </c>
      <c r="B45" s="11"/>
      <c r="C45" s="11"/>
      <c r="D45" s="44"/>
      <c r="E45" s="45"/>
      <c r="F45" s="46"/>
      <c r="G45" s="46"/>
      <c r="H45" s="46"/>
    </row>
    <row r="46" spans="1:8" s="4" customFormat="1" ht="25.5" customHeight="1" x14ac:dyDescent="0.3">
      <c r="A46" s="10" t="s">
        <v>71</v>
      </c>
      <c r="B46" s="11"/>
      <c r="C46" s="11"/>
      <c r="D46" s="15" t="s">
        <v>66</v>
      </c>
      <c r="E46" s="14" t="s">
        <v>67</v>
      </c>
      <c r="F46" s="26">
        <f>F47</f>
        <v>10697.699999999999</v>
      </c>
      <c r="G46" s="26">
        <f>G47</f>
        <v>5388.8</v>
      </c>
      <c r="H46" s="26">
        <f>H47</f>
        <v>5246.5</v>
      </c>
    </row>
    <row r="47" spans="1:8" s="4" customFormat="1" ht="33.450000000000003" customHeight="1" x14ac:dyDescent="0.3">
      <c r="A47" s="10" t="s">
        <v>72</v>
      </c>
      <c r="B47" s="11"/>
      <c r="C47" s="11"/>
      <c r="D47" s="15" t="s">
        <v>68</v>
      </c>
      <c r="E47" s="14" t="s">
        <v>69</v>
      </c>
      <c r="F47" s="26">
        <f>F48+F51+F60+F61</f>
        <v>10697.699999999999</v>
      </c>
      <c r="G47" s="26">
        <f>G48+G51+G60+G61</f>
        <v>5388.8</v>
      </c>
      <c r="H47" s="26">
        <f>H48+H51+H60+H61</f>
        <v>5246.5</v>
      </c>
    </row>
    <row r="48" spans="1:8" s="4" customFormat="1" ht="24" customHeight="1" x14ac:dyDescent="0.35">
      <c r="A48" s="16" t="s">
        <v>73</v>
      </c>
      <c r="B48" s="17"/>
      <c r="C48" s="17"/>
      <c r="D48" s="32" t="s">
        <v>89</v>
      </c>
      <c r="E48" s="33" t="s">
        <v>70</v>
      </c>
      <c r="F48" s="34">
        <f>F49</f>
        <v>7435.7</v>
      </c>
      <c r="G48" s="34">
        <f t="shared" ref="G48:H48" si="14">G49</f>
        <v>5146</v>
      </c>
      <c r="H48" s="34">
        <f t="shared" si="14"/>
        <v>4994.7</v>
      </c>
    </row>
    <row r="49" spans="1:9" s="4" customFormat="1" ht="58.5" customHeight="1" x14ac:dyDescent="0.35">
      <c r="A49" s="10" t="s">
        <v>74</v>
      </c>
      <c r="B49" s="11"/>
      <c r="C49" s="11"/>
      <c r="D49" s="32" t="s">
        <v>108</v>
      </c>
      <c r="E49" s="33" t="s">
        <v>109</v>
      </c>
      <c r="F49" s="34">
        <f>F50</f>
        <v>7435.7</v>
      </c>
      <c r="G49" s="34">
        <f t="shared" ref="G49:H49" si="15">G50</f>
        <v>5146</v>
      </c>
      <c r="H49" s="34">
        <f t="shared" si="15"/>
        <v>4994.7</v>
      </c>
    </row>
    <row r="50" spans="1:9" s="4" customFormat="1" ht="40.5" customHeight="1" x14ac:dyDescent="0.35">
      <c r="A50" s="10" t="s">
        <v>75</v>
      </c>
      <c r="B50" s="11"/>
      <c r="C50" s="11"/>
      <c r="D50" s="32" t="s">
        <v>111</v>
      </c>
      <c r="E50" s="33" t="s">
        <v>110</v>
      </c>
      <c r="F50" s="34">
        <v>7435.7</v>
      </c>
      <c r="G50" s="34">
        <v>5146</v>
      </c>
      <c r="H50" s="34">
        <v>4994.7</v>
      </c>
    </row>
    <row r="51" spans="1:9" s="4" customFormat="1" ht="19.5" customHeight="1" x14ac:dyDescent="0.35">
      <c r="A51" s="16" t="s">
        <v>76</v>
      </c>
      <c r="B51" s="17"/>
      <c r="C51" s="17"/>
      <c r="D51" s="32" t="s">
        <v>90</v>
      </c>
      <c r="E51" s="33" t="s">
        <v>73</v>
      </c>
      <c r="F51" s="34">
        <f>F57+F52</f>
        <v>240.39999999999998</v>
      </c>
      <c r="G51" s="34">
        <f t="shared" ref="G51:H51" si="16">G57+G52</f>
        <v>242.79999999999998</v>
      </c>
      <c r="H51" s="34">
        <f t="shared" si="16"/>
        <v>251.79999999999998</v>
      </c>
    </row>
    <row r="52" spans="1:9" s="4" customFormat="1" ht="35.4" customHeight="1" x14ac:dyDescent="0.35">
      <c r="A52" s="16" t="s">
        <v>77</v>
      </c>
      <c r="B52" s="17"/>
      <c r="C52" s="17"/>
      <c r="D52" s="32" t="s">
        <v>91</v>
      </c>
      <c r="E52" s="33" t="s">
        <v>74</v>
      </c>
      <c r="F52" s="34">
        <v>0.2</v>
      </c>
      <c r="G52" s="34">
        <v>0.2</v>
      </c>
      <c r="H52" s="34">
        <v>0.2</v>
      </c>
    </row>
    <row r="53" spans="1:9" ht="6" hidden="1" customHeight="1" x14ac:dyDescent="0.35">
      <c r="A53" s="1" t="s">
        <v>79</v>
      </c>
      <c r="B53" s="2"/>
      <c r="C53" s="2"/>
      <c r="D53" s="47" t="s">
        <v>78</v>
      </c>
      <c r="E53" s="48" t="s">
        <v>79</v>
      </c>
      <c r="F53" s="49">
        <v>2501.1</v>
      </c>
      <c r="G53" s="49">
        <v>2519.27</v>
      </c>
      <c r="H53" s="49">
        <v>1442.1</v>
      </c>
      <c r="I53" s="3"/>
    </row>
    <row r="54" spans="1:9" ht="33" hidden="1" customHeight="1" x14ac:dyDescent="0.35">
      <c r="A54" s="1" t="s">
        <v>81</v>
      </c>
      <c r="B54" s="2"/>
      <c r="C54" s="2"/>
      <c r="D54" s="47" t="s">
        <v>80</v>
      </c>
      <c r="E54" s="48" t="s">
        <v>81</v>
      </c>
      <c r="F54" s="49">
        <v>552.4</v>
      </c>
      <c r="G54" s="49">
        <v>435.7</v>
      </c>
      <c r="H54" s="49">
        <v>0</v>
      </c>
      <c r="I54" s="3"/>
    </row>
    <row r="55" spans="1:9" ht="44.4" hidden="1" customHeight="1" x14ac:dyDescent="0.35">
      <c r="A55" s="1" t="s">
        <v>83</v>
      </c>
      <c r="B55" s="2"/>
      <c r="C55" s="2"/>
      <c r="D55" s="47" t="s">
        <v>82</v>
      </c>
      <c r="E55" s="48" t="s">
        <v>83</v>
      </c>
      <c r="F55" s="49">
        <v>552.4</v>
      </c>
      <c r="G55" s="49">
        <v>435.7</v>
      </c>
      <c r="H55" s="49">
        <v>0</v>
      </c>
      <c r="I55" s="3"/>
    </row>
    <row r="56" spans="1:9" s="4" customFormat="1" ht="37.5" customHeight="1" x14ac:dyDescent="0.35">
      <c r="A56" s="10" t="s">
        <v>84</v>
      </c>
      <c r="B56" s="11"/>
      <c r="C56" s="11"/>
      <c r="D56" s="32" t="s">
        <v>92</v>
      </c>
      <c r="E56" s="33" t="s">
        <v>75</v>
      </c>
      <c r="F56" s="34">
        <v>0.2</v>
      </c>
      <c r="G56" s="34">
        <v>0.2</v>
      </c>
      <c r="H56" s="34">
        <v>0.2</v>
      </c>
    </row>
    <row r="57" spans="1:9" s="4" customFormat="1" ht="40.200000000000003" customHeight="1" x14ac:dyDescent="0.35">
      <c r="A57" s="10" t="s">
        <v>84</v>
      </c>
      <c r="B57" s="11"/>
      <c r="C57" s="11"/>
      <c r="D57" s="32" t="s">
        <v>93</v>
      </c>
      <c r="E57" s="33" t="s">
        <v>76</v>
      </c>
      <c r="F57" s="34">
        <f>F58</f>
        <v>240.2</v>
      </c>
      <c r="G57" s="34">
        <f t="shared" ref="G57:H57" si="17">G58</f>
        <v>242.6</v>
      </c>
      <c r="H57" s="34">
        <f t="shared" si="17"/>
        <v>251.6</v>
      </c>
    </row>
    <row r="58" spans="1:9" s="4" customFormat="1" ht="51.6" customHeight="1" x14ac:dyDescent="0.35">
      <c r="A58" s="10" t="s">
        <v>85</v>
      </c>
      <c r="B58" s="11"/>
      <c r="C58" s="11"/>
      <c r="D58" s="32" t="s">
        <v>103</v>
      </c>
      <c r="E58" s="33" t="s">
        <v>77</v>
      </c>
      <c r="F58" s="34">
        <v>240.2</v>
      </c>
      <c r="G58" s="34">
        <v>242.6</v>
      </c>
      <c r="H58" s="34">
        <v>251.6</v>
      </c>
    </row>
    <row r="59" spans="1:9" s="4" customFormat="1" ht="19.2" customHeight="1" x14ac:dyDescent="0.35">
      <c r="A59" s="7" t="s">
        <v>86</v>
      </c>
      <c r="B59" s="8"/>
      <c r="C59" s="8"/>
      <c r="D59" s="38" t="s">
        <v>101</v>
      </c>
      <c r="E59" s="50" t="s">
        <v>79</v>
      </c>
      <c r="F59" s="51">
        <f>F60+F62</f>
        <v>3021.6</v>
      </c>
      <c r="G59" s="34">
        <v>0</v>
      </c>
      <c r="H59" s="34">
        <v>0</v>
      </c>
    </row>
    <row r="60" spans="1:9" ht="71.400000000000006" customHeight="1" x14ac:dyDescent="0.35">
      <c r="D60" s="38" t="s">
        <v>97</v>
      </c>
      <c r="E60" s="52" t="s">
        <v>83</v>
      </c>
      <c r="F60" s="53">
        <v>1370.6</v>
      </c>
      <c r="G60" s="53">
        <v>0</v>
      </c>
      <c r="H60" s="53">
        <v>0</v>
      </c>
      <c r="I60" s="3"/>
    </row>
    <row r="61" spans="1:9" ht="24" customHeight="1" x14ac:dyDescent="0.35">
      <c r="D61" s="32" t="s">
        <v>94</v>
      </c>
      <c r="E61" s="33" t="s">
        <v>84</v>
      </c>
      <c r="F61" s="34">
        <f>F62</f>
        <v>1651</v>
      </c>
      <c r="G61" s="34">
        <f>SUM(G62)</f>
        <v>0</v>
      </c>
      <c r="H61" s="34">
        <f>SUM(H62)</f>
        <v>0</v>
      </c>
      <c r="I61" s="3"/>
    </row>
    <row r="62" spans="1:9" ht="33.6" customHeight="1" x14ac:dyDescent="0.35">
      <c r="D62" s="32" t="s">
        <v>95</v>
      </c>
      <c r="E62" s="33" t="s">
        <v>85</v>
      </c>
      <c r="F62" s="34">
        <v>1651</v>
      </c>
      <c r="G62" s="34">
        <v>0</v>
      </c>
      <c r="H62" s="34">
        <v>0</v>
      </c>
      <c r="I62" s="3"/>
    </row>
    <row r="63" spans="1:9" s="24" customFormat="1" ht="18" customHeight="1" x14ac:dyDescent="0.3">
      <c r="D63" s="8"/>
      <c r="E63" s="25" t="s">
        <v>86</v>
      </c>
      <c r="F63" s="54">
        <f>F46+F14</f>
        <v>14385.899999999998</v>
      </c>
      <c r="G63" s="54">
        <f>G46+G14</f>
        <v>9123.6</v>
      </c>
      <c r="H63" s="54">
        <f>H46+H14</f>
        <v>9028.9</v>
      </c>
    </row>
    <row r="64" spans="1:9" ht="18" customHeight="1" x14ac:dyDescent="0.35">
      <c r="D64" s="55"/>
      <c r="E64" s="55"/>
      <c r="F64" s="55"/>
      <c r="G64" s="55"/>
      <c r="H64" s="55"/>
    </row>
    <row r="65" spans="4:8" ht="18" customHeight="1" x14ac:dyDescent="0.35">
      <c r="D65" s="55"/>
      <c r="E65" s="55"/>
      <c r="F65" s="55"/>
      <c r="G65" s="55"/>
      <c r="H65" s="55"/>
    </row>
    <row r="66" spans="4:8" ht="18" customHeight="1" x14ac:dyDescent="0.35">
      <c r="D66" s="56"/>
      <c r="E66" s="56"/>
      <c r="F66" s="56"/>
      <c r="G66" s="56"/>
      <c r="H66" s="55"/>
    </row>
    <row r="67" spans="4:8" ht="47.25" customHeight="1" x14ac:dyDescent="0.35">
      <c r="D67" s="61" t="s">
        <v>102</v>
      </c>
      <c r="E67" s="61"/>
      <c r="F67" s="57"/>
      <c r="G67" s="57" t="s">
        <v>96</v>
      </c>
      <c r="H67" s="55"/>
    </row>
  </sheetData>
  <mergeCells count="12">
    <mergeCell ref="F3:H3"/>
    <mergeCell ref="G9:G11"/>
    <mergeCell ref="F9:F11"/>
    <mergeCell ref="D6:H6"/>
    <mergeCell ref="H9:H11"/>
    <mergeCell ref="F4:H4"/>
    <mergeCell ref="D67:E67"/>
    <mergeCell ref="A9:A11"/>
    <mergeCell ref="B9:B11"/>
    <mergeCell ref="D9:D11"/>
    <mergeCell ref="C9:C11"/>
    <mergeCell ref="E9:E11"/>
  </mergeCells>
  <pageMargins left="0.39370078740157483" right="0.39370078740157483" top="0.59055118110236227" bottom="0.59055118110236227" header="0.39370078740157483" footer="0.39370078740157483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rep:2.45.2.78</dc:description>
  <cp:lastModifiedBy>Пользователь</cp:lastModifiedBy>
  <cp:lastPrinted>2020-12-25T05:57:07Z</cp:lastPrinted>
  <dcterms:created xsi:type="dcterms:W3CDTF">2018-09-28T06:57:54Z</dcterms:created>
  <dcterms:modified xsi:type="dcterms:W3CDTF">2021-02-05T06:19:04Z</dcterms:modified>
</cp:coreProperties>
</file>